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70" windowHeight="9045" activeTab="0"/>
  </bookViews>
  <sheets>
    <sheet name="Emploi du temps" sheetId="1" r:id="rId1"/>
  </sheets>
  <definedNames>
    <definedName name="_xlnm.Print_Area" localSheetId="0">'Emploi du temps'!$A$1:$M$29</definedName>
  </definedNames>
  <calcPr fullCalcOnLoad="1"/>
</workbook>
</file>

<file path=xl/sharedStrings.xml><?xml version="1.0" encoding="utf-8"?>
<sst xmlns="http://schemas.openxmlformats.org/spreadsheetml/2006/main" count="125" uniqueCount="71">
  <si>
    <t>LUNDI</t>
  </si>
  <si>
    <t>MARDI</t>
  </si>
  <si>
    <t>JEUDI</t>
  </si>
  <si>
    <t>VENDREDI</t>
  </si>
  <si>
    <t>Français</t>
  </si>
  <si>
    <t>Langage oral</t>
  </si>
  <si>
    <t>Lecture, écriture</t>
  </si>
  <si>
    <t>Etude de la langue</t>
  </si>
  <si>
    <t>Lecture</t>
  </si>
  <si>
    <t>Ecriture</t>
  </si>
  <si>
    <t>Littérature</t>
  </si>
  <si>
    <t>Rédaction</t>
  </si>
  <si>
    <t>Récitation</t>
  </si>
  <si>
    <t>Vocabulaire</t>
  </si>
  <si>
    <t>Grammaire</t>
  </si>
  <si>
    <t>Nombres et calcul</t>
  </si>
  <si>
    <t>Géométrie</t>
  </si>
  <si>
    <t>Grandeurs et mesures</t>
  </si>
  <si>
    <t>Organisation et gestion de données</t>
  </si>
  <si>
    <t>Education Physique et sportive</t>
  </si>
  <si>
    <t>Pratique d'une langue vivante</t>
  </si>
  <si>
    <t>Culture scientifique et technologique</t>
  </si>
  <si>
    <t>Histoire</t>
  </si>
  <si>
    <t>Géographie</t>
  </si>
  <si>
    <t>culture humaniste</t>
  </si>
  <si>
    <t>Arts visuels</t>
  </si>
  <si>
    <t>Education musicale</t>
  </si>
  <si>
    <t>Histoire des arts</t>
  </si>
  <si>
    <t>Instruction civique et morale</t>
  </si>
  <si>
    <t>Récréation</t>
  </si>
  <si>
    <t>Durée prévue</t>
  </si>
  <si>
    <t>Durée effective</t>
  </si>
  <si>
    <t>I.O.</t>
  </si>
  <si>
    <t>Durée program-mée</t>
  </si>
  <si>
    <t>Déjeuner</t>
  </si>
  <si>
    <t>EMPLOI du TEMPS</t>
  </si>
  <si>
    <t>Mathéma-tiques</t>
  </si>
  <si>
    <t>-</t>
  </si>
  <si>
    <t>Orthographe</t>
  </si>
  <si>
    <t>Langue vivante</t>
  </si>
  <si>
    <t>8:30 - 8:45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</si>
  <si>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</si>
  <si>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</si>
  <si>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</si>
  <si>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</si>
  <si>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</si>
  <si>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</si>
  <si>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</si>
  <si>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</si>
  <si>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</si>
  <si>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</si>
  <si>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10:15 - 11:30</t>
  </si>
  <si>
    <t>Pr. artistiques hist. des arts</t>
  </si>
  <si>
    <t>13:30 - 13h45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</si>
  <si>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</si>
  <si>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</si>
  <si>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</si>
  <si>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</si>
  <si>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</si>
  <si>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</si>
  <si>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</si>
  <si>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</si>
  <si>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</si>
  <si>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</si>
  <si>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</si>
  <si>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EPS</t>
  </si>
  <si>
    <t>Instr. civique et morale</t>
  </si>
  <si>
    <t>Org. gestion de données</t>
  </si>
  <si>
    <t>Sciences et technologie</t>
  </si>
  <si>
    <t>Classe</t>
  </si>
  <si>
    <t>MERCREDI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</si>
</sst>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8"/>
      <name val="Times New Roman"/>
      <family val="0"/>
    </font>
    <font>
      <b/>
      <sz val="8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14" xfId="0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1" fontId="0" fillId="14" borderId="11" xfId="0" applyNumberFormat="1" applyFill="1" applyBorder="1" applyAlignment="1">
      <alignment horizontal="center"/>
    </xf>
    <xf numFmtId="1" fontId="0" fillId="7" borderId="16" xfId="0" applyNumberFormat="1" applyFill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wrapText="1"/>
      <protection hidden="1" locked="0"/>
    </xf>
    <xf numFmtId="0" fontId="1" fillId="0" borderId="18" xfId="0" applyFont="1" applyBorder="1" applyAlignment="1" applyProtection="1">
      <alignment horizontal="center" wrapText="1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1" fillId="14" borderId="19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20" fontId="0" fillId="0" borderId="18" xfId="0" applyNumberFormat="1" applyBorder="1" applyAlignment="1" applyProtection="1">
      <alignment wrapText="1"/>
      <protection hidden="1" locked="0"/>
    </xf>
    <xf numFmtId="0" fontId="0" fillId="0" borderId="18" xfId="0" applyBorder="1" applyAlignment="1" applyProtection="1">
      <alignment horizontal="left" wrapText="1"/>
      <protection hidden="1" locked="0"/>
    </xf>
    <xf numFmtId="20" fontId="0" fillId="14" borderId="10" xfId="0" applyNumberFormat="1" applyFill="1" applyBorder="1" applyAlignment="1" applyProtection="1">
      <alignment horizontal="right" wrapText="1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20" fontId="0" fillId="14" borderId="18" xfId="0" applyNumberFormat="1" applyFill="1" applyBorder="1" applyAlignment="1" applyProtection="1">
      <alignment horizontal="right" wrapText="1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22" borderId="18" xfId="0" applyFont="1" applyFill="1" applyBorder="1" applyAlignment="1" applyProtection="1">
      <alignment/>
      <protection hidden="1" locked="0"/>
    </xf>
    <xf numFmtId="0" fontId="0" fillId="24" borderId="18" xfId="0" applyFont="1" applyFill="1" applyBorder="1" applyAlignment="1" applyProtection="1">
      <alignment/>
      <protection hidden="1" locked="0"/>
    </xf>
    <xf numFmtId="0" fontId="0" fillId="4" borderId="18" xfId="0" applyFont="1" applyFill="1" applyBorder="1" applyAlignment="1" applyProtection="1">
      <alignment/>
      <protection hidden="1" locked="0"/>
    </xf>
    <xf numFmtId="0" fontId="0" fillId="7" borderId="18" xfId="0" applyFont="1" applyFill="1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7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10" borderId="29" xfId="0" applyNumberFormat="1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22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2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" fontId="0" fillId="22" borderId="13" xfId="0" applyNumberFormat="1" applyFont="1" applyFill="1" applyBorder="1" applyAlignment="1">
      <alignment horizontal="center" vertical="center"/>
    </xf>
    <xf numFmtId="2" fontId="0" fillId="22" borderId="29" xfId="0" applyNumberFormat="1" applyFont="1" applyFill="1" applyBorder="1" applyAlignment="1">
      <alignment horizontal="center" vertical="center"/>
    </xf>
    <xf numFmtId="2" fontId="0" fillId="22" borderId="30" xfId="0" applyNumberFormat="1" applyFont="1" applyFill="1" applyBorder="1" applyAlignment="1">
      <alignment horizontal="center" vertical="center"/>
    </xf>
    <xf numFmtId="20" fontId="3" fillId="7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7" borderId="34" xfId="0" applyFont="1" applyFill="1" applyBorder="1" applyAlignment="1" applyProtection="1">
      <alignment horizontal="center" vertical="center" wrapText="1"/>
      <protection hidden="1" locked="0"/>
    </xf>
    <xf numFmtId="0" fontId="4" fillId="7" borderId="18" xfId="0" applyFont="1" applyFill="1" applyBorder="1" applyAlignment="1" applyProtection="1">
      <alignment horizontal="center" vertical="center" wrapText="1"/>
      <protection hidden="1" locked="0"/>
    </xf>
    <xf numFmtId="0" fontId="0" fillId="14" borderId="14" xfId="0" applyFill="1" applyBorder="1" applyAlignment="1">
      <alignment horizontal="center" vertical="center" wrapText="1"/>
    </xf>
    <xf numFmtId="0" fontId="0" fillId="14" borderId="22" xfId="0" applyFill="1" applyBorder="1" applyAlignment="1">
      <alignment/>
    </xf>
    <xf numFmtId="0" fontId="0" fillId="14" borderId="35" xfId="0" applyFill="1" applyBorder="1" applyAlignment="1">
      <alignment/>
    </xf>
    <xf numFmtId="0" fontId="0" fillId="14" borderId="18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14" borderId="36" xfId="0" applyFill="1" applyBorder="1" applyAlignment="1">
      <alignment horizontal="center" vertical="center" wrapText="1"/>
    </xf>
    <xf numFmtId="0" fontId="0" fillId="14" borderId="37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2" fontId="0" fillId="24" borderId="29" xfId="0" applyNumberFormat="1" applyFill="1" applyBorder="1" applyAlignment="1">
      <alignment horizontal="center" vertical="center"/>
    </xf>
    <xf numFmtId="2" fontId="0" fillId="24" borderId="30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 textRotation="90"/>
    </xf>
    <xf numFmtId="0" fontId="0" fillId="25" borderId="28" xfId="0" applyFont="1" applyFill="1" applyBorder="1" applyAlignment="1">
      <alignment horizontal="center" vertical="center" textRotation="90"/>
    </xf>
    <xf numFmtId="0" fontId="0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24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10" borderId="4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3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8" xfId="0" applyFont="1" applyBorder="1" applyAlignment="1" applyProtection="1">
      <alignment horizontal="center" vertical="center" wrapText="1"/>
      <protection hidden="1" locked="0"/>
    </xf>
    <xf numFmtId="0" fontId="0" fillId="24" borderId="3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9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9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b/>
        <i val="0"/>
        <color indexed="4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38100</xdr:rowOff>
    </xdr:from>
    <xdr:to>
      <xdr:col>2</xdr:col>
      <xdr:colOff>1019175</xdr:colOff>
      <xdr:row>31</xdr:row>
      <xdr:rowOff>133350</xdr:rowOff>
    </xdr:to>
    <xdr:sp macro="[0]!Fusion">
      <xdr:nvSpPr>
        <xdr:cNvPr id="1" name="Text Box 7"/>
        <xdr:cNvSpPr txBox="1">
          <a:spLocks noChangeArrowheads="1"/>
        </xdr:cNvSpPr>
      </xdr:nvSpPr>
      <xdr:spPr>
        <a:xfrm>
          <a:off x="1924050" y="5153025"/>
          <a:ext cx="952500" cy="238125"/>
        </a:xfrm>
        <a:prstGeom prst="rect">
          <a:avLst/>
        </a:prstGeom>
        <a:solidFill>
          <a:srgbClr val="F7A699"/>
        </a:solidFill>
        <a:ln w="3175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FUSIONNER</a:t>
          </a:r>
        </a:p>
      </xdr:txBody>
    </xdr:sp>
    <xdr:clientData/>
  </xdr:twoCellAnchor>
  <xdr:twoCellAnchor>
    <xdr:from>
      <xdr:col>4</xdr:col>
      <xdr:colOff>28575</xdr:colOff>
      <xdr:row>30</xdr:row>
      <xdr:rowOff>38100</xdr:rowOff>
    </xdr:from>
    <xdr:to>
      <xdr:col>4</xdr:col>
      <xdr:colOff>1047750</xdr:colOff>
      <xdr:row>31</xdr:row>
      <xdr:rowOff>133350</xdr:rowOff>
    </xdr:to>
    <xdr:sp macro="[0]!Fraction">
      <xdr:nvSpPr>
        <xdr:cNvPr id="2" name="Text Box 11"/>
        <xdr:cNvSpPr txBox="1">
          <a:spLocks noChangeArrowheads="1"/>
        </xdr:cNvSpPr>
      </xdr:nvSpPr>
      <xdr:spPr>
        <a:xfrm>
          <a:off x="4076700" y="5153025"/>
          <a:ext cx="1019175" cy="238125"/>
        </a:xfrm>
        <a:prstGeom prst="rect">
          <a:avLst/>
        </a:prstGeom>
        <a:solidFill>
          <a:srgbClr val="9DCCFB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FRACTIONNER</a:t>
          </a:r>
        </a:p>
      </xdr:txBody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1000125</xdr:colOff>
      <xdr:row>31</xdr:row>
      <xdr:rowOff>133350</xdr:rowOff>
    </xdr:to>
    <xdr:sp macro="[0]!Initialiser">
      <xdr:nvSpPr>
        <xdr:cNvPr id="3" name="Text Box 16"/>
        <xdr:cNvSpPr txBox="1">
          <a:spLocks noChangeArrowheads="1"/>
        </xdr:cNvSpPr>
      </xdr:nvSpPr>
      <xdr:spPr>
        <a:xfrm>
          <a:off x="5191125" y="5153025"/>
          <a:ext cx="952500" cy="23812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EFFACER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34"/>
  <sheetViews>
    <sheetView showGridLines="0" showZeros="0" tabSelected="1" zoomScalePageLayoutView="0" workbookViewId="0" topLeftCell="A1">
      <selection activeCell="D33" sqref="D33"/>
    </sheetView>
  </sheetViews>
  <sheetFormatPr defaultColWidth="9.33203125" defaultRowHeight="11.25"/>
  <cols>
    <col min="1" max="1" width="13.33203125" style="6" customWidth="1"/>
    <col min="2" max="6" width="19.16015625" style="0" customWidth="1"/>
    <col min="7" max="7" width="4.33203125" style="1" customWidth="1"/>
    <col min="8" max="8" width="14.83203125" style="0" customWidth="1"/>
    <col min="9" max="9" width="18.16015625" style="0" customWidth="1"/>
    <col min="10" max="14" width="9.33203125" style="0" customWidth="1"/>
    <col min="15" max="15" width="21.66015625" style="20" customWidth="1"/>
    <col min="16" max="18" width="9.33203125" style="20" customWidth="1"/>
    <col min="19" max="19" width="12.5" style="20" hidden="1" customWidth="1"/>
    <col min="20" max="24" width="14.33203125" style="20" hidden="1" customWidth="1"/>
    <col min="25" max="25" width="9.33203125" style="20" hidden="1" customWidth="1"/>
    <col min="26" max="26" width="11.5" style="20" hidden="1" customWidth="1"/>
    <col min="27" max="30" width="9.33203125" style="20" hidden="1" customWidth="1"/>
    <col min="31" max="31" width="9.33203125" style="0" customWidth="1"/>
  </cols>
  <sheetData>
    <row r="1" spans="1:20" ht="13.5" customHeight="1">
      <c r="A1" s="4" t="s">
        <v>35</v>
      </c>
      <c r="F1" s="8"/>
      <c r="K1" s="81" t="s">
        <v>32</v>
      </c>
      <c r="L1" s="82"/>
      <c r="M1" s="74" t="s">
        <v>33</v>
      </c>
      <c r="S1" s="21"/>
      <c r="T1" s="22" t="s">
        <v>35</v>
      </c>
    </row>
    <row r="2" spans="1:13" ht="13.5" customHeight="1">
      <c r="A2" s="5" t="s">
        <v>69</v>
      </c>
      <c r="E2" s="8"/>
      <c r="K2" s="77" t="s">
        <v>30</v>
      </c>
      <c r="L2" s="79" t="s">
        <v>31</v>
      </c>
      <c r="M2" s="75"/>
    </row>
    <row r="3" spans="1:30" ht="13.5" customHeight="1" thickBot="1">
      <c r="A3" s="25"/>
      <c r="B3" s="26" t="s">
        <v>0</v>
      </c>
      <c r="C3" s="26" t="s">
        <v>1</v>
      </c>
      <c r="D3" s="26" t="s">
        <v>70</v>
      </c>
      <c r="E3" s="26" t="s">
        <v>2</v>
      </c>
      <c r="F3" s="26" t="s">
        <v>3</v>
      </c>
      <c r="K3" s="78"/>
      <c r="L3" s="80"/>
      <c r="M3" s="76"/>
      <c r="S3" s="23"/>
      <c r="T3" s="24" t="s">
        <v>0</v>
      </c>
      <c r="U3" s="24" t="s">
        <v>1</v>
      </c>
      <c r="V3" s="24" t="s">
        <v>70</v>
      </c>
      <c r="W3" s="24" t="s">
        <v>2</v>
      </c>
      <c r="X3" s="24" t="s">
        <v>3</v>
      </c>
      <c r="Z3" s="25"/>
      <c r="AA3" s="26" t="s">
        <v>0</v>
      </c>
      <c r="AB3" s="26" t="s">
        <v>1</v>
      </c>
      <c r="AC3" s="26" t="s">
        <v>2</v>
      </c>
      <c r="AD3" s="26" t="s">
        <v>3</v>
      </c>
    </row>
    <row r="4" spans="1:30" ht="13.5" customHeight="1">
      <c r="A4" s="31" t="s">
        <v>40</v>
      </c>
      <c r="B4" s="39"/>
      <c r="C4" s="32"/>
      <c r="D4" s="32"/>
      <c r="E4" s="32"/>
      <c r="F4" s="32"/>
      <c r="G4" s="2">
        <f>COUNTIF($B$4:$F$29,#REF!)*0.25</f>
        <v>0</v>
      </c>
      <c r="H4" s="92" t="s">
        <v>4</v>
      </c>
      <c r="I4" s="63" t="s">
        <v>5</v>
      </c>
      <c r="J4" s="64"/>
      <c r="K4" s="44">
        <v>8</v>
      </c>
      <c r="L4" s="68">
        <v>7.5</v>
      </c>
      <c r="M4" s="89">
        <f>SUM(P4:P12)</f>
        <v>0</v>
      </c>
      <c r="O4" s="35" t="s">
        <v>5</v>
      </c>
      <c r="P4" s="35">
        <f>COUNTIF($T$4:$X$28,O4)*0.25</f>
        <v>0</v>
      </c>
      <c r="Q4" s="28"/>
      <c r="S4" s="29" t="str">
        <f aca="true" t="shared" si="0" ref="S4:X4">A4</f>
        <v>8:30 - 8:45</v>
      </c>
      <c r="T4" s="30">
        <f t="shared" si="0"/>
        <v>0</v>
      </c>
      <c r="U4" s="30">
        <f t="shared" si="0"/>
        <v>0</v>
      </c>
      <c r="V4" s="30">
        <f t="shared" si="0"/>
        <v>0</v>
      </c>
      <c r="W4" s="30">
        <f t="shared" si="0"/>
        <v>0</v>
      </c>
      <c r="X4" s="30">
        <f t="shared" si="0"/>
        <v>0</v>
      </c>
      <c r="Z4" s="31" t="s">
        <v>40</v>
      </c>
      <c r="AA4" s="32"/>
      <c r="AB4" s="32"/>
      <c r="AC4" s="32"/>
      <c r="AD4" s="32"/>
    </row>
    <row r="5" spans="1:30" ht="13.5" customHeight="1">
      <c r="A5" s="31" t="s">
        <v>41</v>
      </c>
      <c r="B5" s="32"/>
      <c r="C5" s="32"/>
      <c r="D5" s="32"/>
      <c r="E5" s="32"/>
      <c r="F5" s="32"/>
      <c r="G5" s="7">
        <f>COUNTIF($B$4:$F$29,#REF!)*0.25</f>
        <v>0</v>
      </c>
      <c r="H5" s="93"/>
      <c r="I5" s="65" t="s">
        <v>6</v>
      </c>
      <c r="J5" s="9" t="s">
        <v>8</v>
      </c>
      <c r="K5" s="45"/>
      <c r="L5" s="69"/>
      <c r="M5" s="90"/>
      <c r="O5" s="35" t="s">
        <v>8</v>
      </c>
      <c r="P5" s="35">
        <f aca="true" t="shared" si="1" ref="P5:P26">COUNTIF($T$4:$X$29,O5)*0.25</f>
        <v>0</v>
      </c>
      <c r="Q5" s="28"/>
      <c r="S5" s="29" t="str">
        <f aca="true" t="shared" si="2" ref="S5:S15">A5</f>
        <v>8:45 - 9:00</v>
      </c>
      <c r="T5" s="30">
        <f aca="true" t="shared" si="3" ref="T5:T14">IF(B5="",T4,B5)</f>
        <v>0</v>
      </c>
      <c r="U5" s="30">
        <f aca="true" t="shared" si="4" ref="U5:U14">IF(C5="",U4,C5)</f>
        <v>0</v>
      </c>
      <c r="V5" s="30">
        <f aca="true" t="shared" si="5" ref="V5:V14">IF(D5="",V4,D5)</f>
        <v>0</v>
      </c>
      <c r="W5" s="30">
        <f aca="true" t="shared" si="6" ref="W5:W14">IF(E5="",W4,E5)</f>
        <v>0</v>
      </c>
      <c r="X5" s="30">
        <f aca="true" t="shared" si="7" ref="X5:X14">IF(F5="",X4,F5)</f>
        <v>0</v>
      </c>
      <c r="Z5" s="31" t="s">
        <v>41</v>
      </c>
      <c r="AA5" s="32"/>
      <c r="AB5" s="32"/>
      <c r="AC5" s="32"/>
      <c r="AD5" s="32"/>
    </row>
    <row r="6" spans="1:30" ht="13.5" customHeight="1">
      <c r="A6" s="31" t="s">
        <v>42</v>
      </c>
      <c r="B6" s="32"/>
      <c r="C6" s="32"/>
      <c r="D6" s="32"/>
      <c r="E6" s="32"/>
      <c r="F6" s="32"/>
      <c r="G6" s="7">
        <f>COUNTIF($B$4:$F$29,#REF!)*0.25</f>
        <v>0</v>
      </c>
      <c r="H6" s="93"/>
      <c r="I6" s="66"/>
      <c r="J6" s="9" t="s">
        <v>9</v>
      </c>
      <c r="K6" s="45"/>
      <c r="L6" s="69"/>
      <c r="M6" s="90"/>
      <c r="O6" s="35" t="s">
        <v>9</v>
      </c>
      <c r="P6" s="35">
        <f t="shared" si="1"/>
        <v>0</v>
      </c>
      <c r="Q6" s="28"/>
      <c r="S6" s="29" t="str">
        <f t="shared" si="2"/>
        <v>9:00 - 9:15</v>
      </c>
      <c r="T6" s="30">
        <f t="shared" si="3"/>
        <v>0</v>
      </c>
      <c r="U6" s="30">
        <f t="shared" si="4"/>
        <v>0</v>
      </c>
      <c r="V6" s="30">
        <f t="shared" si="5"/>
        <v>0</v>
      </c>
      <c r="W6" s="30">
        <f t="shared" si="6"/>
        <v>0</v>
      </c>
      <c r="X6" s="30">
        <f t="shared" si="7"/>
        <v>0</v>
      </c>
      <c r="Z6" s="31" t="s">
        <v>42</v>
      </c>
      <c r="AA6" s="32"/>
      <c r="AB6" s="32"/>
      <c r="AC6" s="32"/>
      <c r="AD6" s="32"/>
    </row>
    <row r="7" spans="1:30" ht="13.5" customHeight="1">
      <c r="A7" s="31" t="s">
        <v>43</v>
      </c>
      <c r="B7" s="32"/>
      <c r="C7" s="32"/>
      <c r="D7" s="32"/>
      <c r="E7" s="32"/>
      <c r="F7" s="32"/>
      <c r="G7" s="2">
        <f>COUNTIF($B$4:$F$29,#REF!)*0.25</f>
        <v>0</v>
      </c>
      <c r="H7" s="93"/>
      <c r="I7" s="66"/>
      <c r="J7" s="9" t="s">
        <v>10</v>
      </c>
      <c r="K7" s="45"/>
      <c r="L7" s="69"/>
      <c r="M7" s="90"/>
      <c r="O7" s="35" t="s">
        <v>10</v>
      </c>
      <c r="P7" s="35">
        <f t="shared" si="1"/>
        <v>0</v>
      </c>
      <c r="Q7" s="28"/>
      <c r="S7" s="29" t="str">
        <f t="shared" si="2"/>
        <v>9:15 - 9:30</v>
      </c>
      <c r="T7" s="30">
        <f t="shared" si="3"/>
        <v>0</v>
      </c>
      <c r="U7" s="30">
        <f t="shared" si="4"/>
        <v>0</v>
      </c>
      <c r="V7" s="30">
        <f t="shared" si="5"/>
        <v>0</v>
      </c>
      <c r="W7" s="30">
        <f t="shared" si="6"/>
        <v>0</v>
      </c>
      <c r="X7" s="30">
        <f t="shared" si="7"/>
        <v>0</v>
      </c>
      <c r="Z7" s="31" t="s">
        <v>43</v>
      </c>
      <c r="AA7" s="32"/>
      <c r="AB7" s="32"/>
      <c r="AC7" s="32"/>
      <c r="AD7" s="32"/>
    </row>
    <row r="8" spans="1:30" ht="13.5" customHeight="1">
      <c r="A8" s="31" t="s">
        <v>44</v>
      </c>
      <c r="B8" s="32"/>
      <c r="C8" s="32"/>
      <c r="D8" s="32"/>
      <c r="E8" s="32"/>
      <c r="F8" s="32"/>
      <c r="G8" s="2">
        <f>COUNTIF($B$4:$F$29,#REF!)*0.25</f>
        <v>0</v>
      </c>
      <c r="H8" s="93"/>
      <c r="I8" s="66"/>
      <c r="J8" s="9" t="s">
        <v>11</v>
      </c>
      <c r="K8" s="45"/>
      <c r="L8" s="69"/>
      <c r="M8" s="90"/>
      <c r="N8" s="1"/>
      <c r="O8" s="35" t="s">
        <v>11</v>
      </c>
      <c r="P8" s="35">
        <f t="shared" si="1"/>
        <v>0</v>
      </c>
      <c r="Q8" s="28"/>
      <c r="S8" s="29" t="str">
        <f t="shared" si="2"/>
        <v>9:30 - 9:45</v>
      </c>
      <c r="T8" s="30">
        <f t="shared" si="3"/>
        <v>0</v>
      </c>
      <c r="U8" s="30">
        <f t="shared" si="4"/>
        <v>0</v>
      </c>
      <c r="V8" s="30">
        <f t="shared" si="5"/>
        <v>0</v>
      </c>
      <c r="W8" s="30">
        <f t="shared" si="6"/>
        <v>0</v>
      </c>
      <c r="X8" s="30">
        <f t="shared" si="7"/>
        <v>0</v>
      </c>
      <c r="Z8" s="31" t="s">
        <v>44</v>
      </c>
      <c r="AA8" s="32"/>
      <c r="AB8" s="32"/>
      <c r="AC8" s="32"/>
      <c r="AD8" s="32"/>
    </row>
    <row r="9" spans="1:30" ht="13.5" customHeight="1">
      <c r="A9" s="31" t="s">
        <v>45</v>
      </c>
      <c r="B9" s="32"/>
      <c r="C9" s="32"/>
      <c r="D9" s="32"/>
      <c r="E9" s="32"/>
      <c r="F9" s="32"/>
      <c r="G9" s="2">
        <f>COUNTIF($B$4:$F$29,#REF!)*0.25</f>
        <v>0</v>
      </c>
      <c r="H9" s="93"/>
      <c r="I9" s="66"/>
      <c r="J9" s="9" t="s">
        <v>12</v>
      </c>
      <c r="K9" s="45"/>
      <c r="L9" s="69"/>
      <c r="M9" s="90"/>
      <c r="O9" s="35" t="s">
        <v>12</v>
      </c>
      <c r="P9" s="35">
        <f t="shared" si="1"/>
        <v>0</v>
      </c>
      <c r="Q9" s="28"/>
      <c r="S9" s="29" t="str">
        <f t="shared" si="2"/>
        <v>9:45 - 10:00</v>
      </c>
      <c r="T9" s="30">
        <f t="shared" si="3"/>
        <v>0</v>
      </c>
      <c r="U9" s="30">
        <f t="shared" si="4"/>
        <v>0</v>
      </c>
      <c r="V9" s="30">
        <f t="shared" si="5"/>
        <v>0</v>
      </c>
      <c r="W9" s="30">
        <f t="shared" si="6"/>
        <v>0</v>
      </c>
      <c r="X9" s="30">
        <f t="shared" si="7"/>
        <v>0</v>
      </c>
      <c r="Z9" s="31" t="s">
        <v>45</v>
      </c>
      <c r="AA9" s="32"/>
      <c r="AB9" s="32"/>
      <c r="AC9" s="32"/>
      <c r="AD9" s="32"/>
    </row>
    <row r="10" spans="1:30" ht="13.5" customHeight="1">
      <c r="A10" s="33" t="s">
        <v>46</v>
      </c>
      <c r="B10" s="32"/>
      <c r="C10" s="32"/>
      <c r="D10" s="32"/>
      <c r="E10" s="32"/>
      <c r="F10" s="32"/>
      <c r="G10" s="2">
        <f>COUNTIF($B$4:$F$29,#REF!)*0.25</f>
        <v>0</v>
      </c>
      <c r="H10" s="93"/>
      <c r="I10" s="65" t="s">
        <v>7</v>
      </c>
      <c r="J10" s="9" t="s">
        <v>13</v>
      </c>
      <c r="K10" s="45"/>
      <c r="L10" s="69"/>
      <c r="M10" s="90"/>
      <c r="O10" s="35" t="s">
        <v>13</v>
      </c>
      <c r="P10" s="35">
        <f t="shared" si="1"/>
        <v>0</v>
      </c>
      <c r="Q10" s="28"/>
      <c r="S10" s="29" t="str">
        <f t="shared" si="2"/>
        <v>10:00 - 10:15</v>
      </c>
      <c r="T10" s="30">
        <f t="shared" si="3"/>
        <v>0</v>
      </c>
      <c r="U10" s="30">
        <f t="shared" si="4"/>
        <v>0</v>
      </c>
      <c r="V10" s="30">
        <f t="shared" si="5"/>
        <v>0</v>
      </c>
      <c r="W10" s="30">
        <f t="shared" si="6"/>
        <v>0</v>
      </c>
      <c r="X10" s="30">
        <f t="shared" si="7"/>
        <v>0</v>
      </c>
      <c r="Z10" s="33" t="s">
        <v>46</v>
      </c>
      <c r="AA10" s="32"/>
      <c r="AB10" s="32"/>
      <c r="AC10" s="32"/>
      <c r="AD10" s="32"/>
    </row>
    <row r="11" spans="1:30" ht="13.5" customHeight="1">
      <c r="A11" s="31" t="s">
        <v>47</v>
      </c>
      <c r="B11" s="32"/>
      <c r="C11" s="32"/>
      <c r="D11" s="32"/>
      <c r="E11" s="32"/>
      <c r="F11" s="32"/>
      <c r="G11" s="3">
        <f>SUM(G4:G10)</f>
        <v>0</v>
      </c>
      <c r="H11" s="94"/>
      <c r="I11" s="66"/>
      <c r="J11" s="9" t="s">
        <v>14</v>
      </c>
      <c r="K11" s="45"/>
      <c r="L11" s="69"/>
      <c r="M11" s="90"/>
      <c r="O11" s="35" t="s">
        <v>14</v>
      </c>
      <c r="P11" s="35">
        <f t="shared" si="1"/>
        <v>0</v>
      </c>
      <c r="Q11" s="28"/>
      <c r="S11" s="29" t="str">
        <f t="shared" si="2"/>
        <v>10:15 - 10:30</v>
      </c>
      <c r="T11" s="30">
        <f t="shared" si="3"/>
        <v>0</v>
      </c>
      <c r="U11" s="30">
        <f t="shared" si="4"/>
        <v>0</v>
      </c>
      <c r="V11" s="30">
        <f t="shared" si="5"/>
        <v>0</v>
      </c>
      <c r="W11" s="30">
        <f t="shared" si="6"/>
        <v>0</v>
      </c>
      <c r="X11" s="30">
        <f t="shared" si="7"/>
        <v>0</v>
      </c>
      <c r="Z11" s="31" t="s">
        <v>47</v>
      </c>
      <c r="AA11" s="32"/>
      <c r="AB11" s="32"/>
      <c r="AC11" s="32"/>
      <c r="AD11" s="32"/>
    </row>
    <row r="12" spans="1:30" ht="13.5" customHeight="1" thickBot="1">
      <c r="A12" s="31" t="s">
        <v>48</v>
      </c>
      <c r="B12" s="32"/>
      <c r="C12" s="32"/>
      <c r="D12" s="32"/>
      <c r="E12" s="32"/>
      <c r="F12" s="32"/>
      <c r="H12" s="95"/>
      <c r="I12" s="67"/>
      <c r="J12" s="11" t="s">
        <v>38</v>
      </c>
      <c r="K12" s="46"/>
      <c r="L12" s="70"/>
      <c r="M12" s="91"/>
      <c r="O12" s="35" t="s">
        <v>38</v>
      </c>
      <c r="P12" s="35">
        <f t="shared" si="1"/>
        <v>0</v>
      </c>
      <c r="Q12" s="28"/>
      <c r="S12" s="29" t="str">
        <f t="shared" si="2"/>
        <v>10:30 - 10:45</v>
      </c>
      <c r="T12" s="30">
        <f t="shared" si="3"/>
        <v>0</v>
      </c>
      <c r="U12" s="30">
        <f t="shared" si="4"/>
        <v>0</v>
      </c>
      <c r="V12" s="30">
        <f t="shared" si="5"/>
        <v>0</v>
      </c>
      <c r="W12" s="30">
        <f t="shared" si="6"/>
        <v>0</v>
      </c>
      <c r="X12" s="30">
        <f t="shared" si="7"/>
        <v>0</v>
      </c>
      <c r="Z12" s="31" t="s">
        <v>48</v>
      </c>
      <c r="AA12" s="32"/>
      <c r="AB12" s="32"/>
      <c r="AC12" s="32"/>
      <c r="AD12" s="32"/>
    </row>
    <row r="13" spans="1:30" ht="13.5" customHeight="1">
      <c r="A13" s="31" t="s">
        <v>49</v>
      </c>
      <c r="B13" s="32"/>
      <c r="C13" s="32"/>
      <c r="D13" s="32"/>
      <c r="E13" s="32"/>
      <c r="F13" s="32"/>
      <c r="H13" s="98" t="s">
        <v>36</v>
      </c>
      <c r="I13" s="107" t="s">
        <v>15</v>
      </c>
      <c r="J13" s="108"/>
      <c r="K13" s="83">
        <v>5</v>
      </c>
      <c r="L13" s="86">
        <v>4.5</v>
      </c>
      <c r="M13" s="89">
        <f>SUM(P13:P16)</f>
        <v>0</v>
      </c>
      <c r="O13" s="36" t="s">
        <v>15</v>
      </c>
      <c r="P13" s="36">
        <f t="shared" si="1"/>
        <v>0</v>
      </c>
      <c r="Q13" s="28"/>
      <c r="S13" s="29" t="str">
        <f t="shared" si="2"/>
        <v>10:45 - 11:00</v>
      </c>
      <c r="T13" s="30">
        <f t="shared" si="3"/>
        <v>0</v>
      </c>
      <c r="U13" s="30">
        <f t="shared" si="4"/>
        <v>0</v>
      </c>
      <c r="V13" s="30">
        <f t="shared" si="5"/>
        <v>0</v>
      </c>
      <c r="W13" s="30">
        <f t="shared" si="6"/>
        <v>0</v>
      </c>
      <c r="X13" s="30">
        <f t="shared" si="7"/>
        <v>0</v>
      </c>
      <c r="Z13" s="31" t="s">
        <v>49</v>
      </c>
      <c r="AA13" s="32"/>
      <c r="AB13" s="32"/>
      <c r="AC13" s="32"/>
      <c r="AD13" s="32"/>
    </row>
    <row r="14" spans="1:30" ht="13.5" customHeight="1">
      <c r="A14" s="31" t="s">
        <v>50</v>
      </c>
      <c r="B14" s="32"/>
      <c r="C14" s="32"/>
      <c r="D14" s="32"/>
      <c r="E14" s="32"/>
      <c r="F14" s="32"/>
      <c r="H14" s="99"/>
      <c r="I14" s="96" t="s">
        <v>16</v>
      </c>
      <c r="J14" s="97"/>
      <c r="K14" s="84"/>
      <c r="L14" s="87"/>
      <c r="M14" s="90"/>
      <c r="O14" s="36" t="s">
        <v>16</v>
      </c>
      <c r="P14" s="36">
        <f t="shared" si="1"/>
        <v>0</v>
      </c>
      <c r="Q14" s="28"/>
      <c r="S14" s="29" t="str">
        <f t="shared" si="2"/>
        <v>11:00 - 11:15</v>
      </c>
      <c r="T14" s="30">
        <f t="shared" si="3"/>
        <v>0</v>
      </c>
      <c r="U14" s="30">
        <f t="shared" si="4"/>
        <v>0</v>
      </c>
      <c r="V14" s="30">
        <f t="shared" si="5"/>
        <v>0</v>
      </c>
      <c r="W14" s="30">
        <f t="shared" si="6"/>
        <v>0</v>
      </c>
      <c r="X14" s="30">
        <f t="shared" si="7"/>
        <v>0</v>
      </c>
      <c r="Z14" s="31" t="s">
        <v>50</v>
      </c>
      <c r="AA14" s="32"/>
      <c r="AB14" s="32"/>
      <c r="AC14" s="32"/>
      <c r="AD14" s="32"/>
    </row>
    <row r="15" spans="1:30" ht="13.5" customHeight="1">
      <c r="A15" s="31" t="s">
        <v>51</v>
      </c>
      <c r="B15" s="32"/>
      <c r="C15" s="32"/>
      <c r="D15" s="32"/>
      <c r="E15" s="32"/>
      <c r="F15" s="32"/>
      <c r="H15" s="99"/>
      <c r="I15" s="96" t="s">
        <v>17</v>
      </c>
      <c r="J15" s="97"/>
      <c r="K15" s="84"/>
      <c r="L15" s="87"/>
      <c r="M15" s="90"/>
      <c r="N15" s="1"/>
      <c r="O15" s="36" t="s">
        <v>17</v>
      </c>
      <c r="P15" s="36">
        <f t="shared" si="1"/>
        <v>0</v>
      </c>
      <c r="Q15" s="28"/>
      <c r="S15" s="29" t="str">
        <f t="shared" si="2"/>
        <v>10:15 - 11:30</v>
      </c>
      <c r="T15" s="30">
        <f>IF(B15="",T13,B15)</f>
        <v>0</v>
      </c>
      <c r="U15" s="30">
        <f>IF(C15="",U13,C15)</f>
        <v>0</v>
      </c>
      <c r="V15" s="30">
        <f>IF(D15="",V13,D15)</f>
        <v>0</v>
      </c>
      <c r="W15" s="30">
        <f>IF(E15="",W13,E15)</f>
        <v>0</v>
      </c>
      <c r="X15" s="30">
        <f>IF(F15="",X13,F15)</f>
        <v>0</v>
      </c>
      <c r="Z15" s="31" t="s">
        <v>51</v>
      </c>
      <c r="AA15" s="32"/>
      <c r="AB15" s="32"/>
      <c r="AC15" s="32"/>
      <c r="AD15" s="32"/>
    </row>
    <row r="16" spans="1:30" ht="13.5" customHeight="1" thickBot="1">
      <c r="A16" s="71" t="s">
        <v>34</v>
      </c>
      <c r="B16" s="72"/>
      <c r="C16" s="72"/>
      <c r="D16" s="72"/>
      <c r="E16" s="73"/>
      <c r="F16" s="73"/>
      <c r="H16" s="100"/>
      <c r="I16" s="105" t="s">
        <v>18</v>
      </c>
      <c r="J16" s="106"/>
      <c r="K16" s="85"/>
      <c r="L16" s="88"/>
      <c r="M16" s="91"/>
      <c r="O16" s="36" t="s">
        <v>67</v>
      </c>
      <c r="P16" s="36">
        <f t="shared" si="1"/>
        <v>0</v>
      </c>
      <c r="Q16" s="28"/>
      <c r="S16" s="103" t="s">
        <v>34</v>
      </c>
      <c r="T16" s="104"/>
      <c r="U16" s="104"/>
      <c r="V16" s="104"/>
      <c r="W16" s="104"/>
      <c r="X16" s="104"/>
      <c r="Z16" s="71" t="s">
        <v>34</v>
      </c>
      <c r="AA16" s="72"/>
      <c r="AB16" s="72"/>
      <c r="AC16" s="73"/>
      <c r="AD16" s="73"/>
    </row>
    <row r="17" spans="1:30" ht="13.5" customHeight="1">
      <c r="A17" s="73"/>
      <c r="B17" s="73"/>
      <c r="C17" s="73"/>
      <c r="D17" s="73"/>
      <c r="E17" s="73"/>
      <c r="F17" s="73"/>
      <c r="H17" s="101" t="s">
        <v>19</v>
      </c>
      <c r="I17" s="102"/>
      <c r="J17" s="102"/>
      <c r="K17" s="13">
        <v>3</v>
      </c>
      <c r="L17" s="14">
        <v>2.75</v>
      </c>
      <c r="M17" s="12">
        <f>P17</f>
        <v>0</v>
      </c>
      <c r="O17" s="37" t="s">
        <v>65</v>
      </c>
      <c r="P17" s="37">
        <f t="shared" si="1"/>
        <v>0</v>
      </c>
      <c r="Q17" s="28"/>
      <c r="S17" s="104"/>
      <c r="T17" s="104"/>
      <c r="U17" s="104"/>
      <c r="V17" s="104"/>
      <c r="W17" s="104"/>
      <c r="X17" s="104"/>
      <c r="Z17" s="73"/>
      <c r="AA17" s="73"/>
      <c r="AB17" s="73"/>
      <c r="AC17" s="73"/>
      <c r="AD17" s="73"/>
    </row>
    <row r="18" spans="1:30" ht="13.5" customHeight="1">
      <c r="A18" s="33" t="s">
        <v>53</v>
      </c>
      <c r="B18" s="32"/>
      <c r="C18" s="32"/>
      <c r="D18" s="32"/>
      <c r="E18" s="32"/>
      <c r="F18" s="32"/>
      <c r="H18" s="50" t="s">
        <v>20</v>
      </c>
      <c r="I18" s="48"/>
      <c r="J18" s="48"/>
      <c r="K18" s="54">
        <v>7</v>
      </c>
      <c r="L18" s="60">
        <v>6.75</v>
      </c>
      <c r="M18" s="58">
        <f>SUM(P18:P25)</f>
        <v>0</v>
      </c>
      <c r="N18" s="1"/>
      <c r="O18" s="37" t="s">
        <v>39</v>
      </c>
      <c r="P18" s="37">
        <f t="shared" si="1"/>
        <v>0</v>
      </c>
      <c r="Q18" s="27"/>
      <c r="S18" s="29" t="str">
        <f aca="true" t="shared" si="8" ref="S18:S29">A18</f>
        <v>13:30 - 13h45</v>
      </c>
      <c r="T18" s="30">
        <f>B18</f>
        <v>0</v>
      </c>
      <c r="U18" s="30">
        <f>C18</f>
        <v>0</v>
      </c>
      <c r="V18" s="30"/>
      <c r="W18" s="30">
        <f>E18</f>
        <v>0</v>
      </c>
      <c r="X18" s="30">
        <f>F18</f>
        <v>0</v>
      </c>
      <c r="Z18" s="33" t="s">
        <v>53</v>
      </c>
      <c r="AA18" s="32"/>
      <c r="AB18" s="32"/>
      <c r="AC18" s="32"/>
      <c r="AD18" s="32"/>
    </row>
    <row r="19" spans="1:30" ht="13.5" customHeight="1">
      <c r="A19" s="33" t="s">
        <v>54</v>
      </c>
      <c r="B19" s="32"/>
      <c r="C19" s="32"/>
      <c r="D19" s="32"/>
      <c r="E19" s="32"/>
      <c r="F19" s="32"/>
      <c r="H19" s="50" t="s">
        <v>21</v>
      </c>
      <c r="I19" s="51"/>
      <c r="J19" s="51"/>
      <c r="K19" s="54"/>
      <c r="L19" s="61"/>
      <c r="M19" s="58"/>
      <c r="O19" s="37" t="s">
        <v>68</v>
      </c>
      <c r="P19" s="37">
        <f t="shared" si="1"/>
        <v>0</v>
      </c>
      <c r="Q19" s="27"/>
      <c r="S19" s="29" t="str">
        <f t="shared" si="8"/>
        <v>13:45 - 14:00</v>
      </c>
      <c r="T19" s="30">
        <f aca="true" t="shared" si="9" ref="T19:T29">IF(B19="",T18,B19)</f>
        <v>0</v>
      </c>
      <c r="U19" s="30">
        <f aca="true" t="shared" si="10" ref="U19:U29">IF(C19="",U18,C19)</f>
        <v>0</v>
      </c>
      <c r="V19" s="30"/>
      <c r="W19" s="30">
        <f aca="true" t="shared" si="11" ref="W19:W29">IF(E19="",W18,E19)</f>
        <v>0</v>
      </c>
      <c r="X19" s="30">
        <f aca="true" t="shared" si="12" ref="X19:X29">IF(F19="",X18,F19)</f>
        <v>0</v>
      </c>
      <c r="Z19" s="33" t="s">
        <v>54</v>
      </c>
      <c r="AA19" s="32"/>
      <c r="AB19" s="32"/>
      <c r="AC19" s="32"/>
      <c r="AD19" s="32"/>
    </row>
    <row r="20" spans="1:30" ht="13.5" customHeight="1">
      <c r="A20" s="33" t="s">
        <v>55</v>
      </c>
      <c r="B20" s="32"/>
      <c r="C20" s="32"/>
      <c r="D20" s="32"/>
      <c r="E20" s="32"/>
      <c r="F20" s="32"/>
      <c r="H20" s="56" t="s">
        <v>24</v>
      </c>
      <c r="I20" s="47" t="s">
        <v>22</v>
      </c>
      <c r="J20" s="48"/>
      <c r="K20" s="54"/>
      <c r="L20" s="61"/>
      <c r="M20" s="58"/>
      <c r="O20" s="37" t="s">
        <v>22</v>
      </c>
      <c r="P20" s="37">
        <f t="shared" si="1"/>
        <v>0</v>
      </c>
      <c r="Q20" s="27"/>
      <c r="S20" s="29" t="str">
        <f t="shared" si="8"/>
        <v>14:00 - 14:15</v>
      </c>
      <c r="T20" s="30">
        <f t="shared" si="9"/>
        <v>0</v>
      </c>
      <c r="U20" s="30">
        <f t="shared" si="10"/>
        <v>0</v>
      </c>
      <c r="V20" s="30"/>
      <c r="W20" s="30">
        <f t="shared" si="11"/>
        <v>0</v>
      </c>
      <c r="X20" s="30">
        <f t="shared" si="12"/>
        <v>0</v>
      </c>
      <c r="Z20" s="33" t="s">
        <v>55</v>
      </c>
      <c r="AA20" s="32"/>
      <c r="AB20" s="32"/>
      <c r="AC20" s="32"/>
      <c r="AD20" s="32"/>
    </row>
    <row r="21" spans="1:30" ht="13.5" customHeight="1">
      <c r="A21" s="33" t="s">
        <v>56</v>
      </c>
      <c r="B21" s="32"/>
      <c r="C21" s="32"/>
      <c r="D21" s="32"/>
      <c r="E21" s="32"/>
      <c r="F21" s="32"/>
      <c r="H21" s="57"/>
      <c r="I21" s="47" t="s">
        <v>23</v>
      </c>
      <c r="J21" s="48"/>
      <c r="K21" s="54"/>
      <c r="L21" s="61"/>
      <c r="M21" s="58"/>
      <c r="O21" s="37" t="s">
        <v>23</v>
      </c>
      <c r="P21" s="37">
        <f t="shared" si="1"/>
        <v>0</v>
      </c>
      <c r="Q21" s="28"/>
      <c r="S21" s="29" t="str">
        <f t="shared" si="8"/>
        <v>14:15 - 14:30</v>
      </c>
      <c r="T21" s="30">
        <f t="shared" si="9"/>
        <v>0</v>
      </c>
      <c r="U21" s="30">
        <f t="shared" si="10"/>
        <v>0</v>
      </c>
      <c r="V21" s="30"/>
      <c r="W21" s="30">
        <f t="shared" si="11"/>
        <v>0</v>
      </c>
      <c r="X21" s="30">
        <f t="shared" si="12"/>
        <v>0</v>
      </c>
      <c r="Z21" s="33" t="s">
        <v>56</v>
      </c>
      <c r="AA21" s="32"/>
      <c r="AB21" s="32"/>
      <c r="AC21" s="32"/>
      <c r="AD21" s="32"/>
    </row>
    <row r="22" spans="1:30" ht="13.5" customHeight="1">
      <c r="A22" s="33" t="s">
        <v>57</v>
      </c>
      <c r="B22" s="32"/>
      <c r="C22" s="32"/>
      <c r="D22" s="32"/>
      <c r="E22" s="32"/>
      <c r="F22" s="32"/>
      <c r="H22" s="56" t="s">
        <v>52</v>
      </c>
      <c r="I22" s="47" t="s">
        <v>25</v>
      </c>
      <c r="J22" s="48"/>
      <c r="K22" s="54"/>
      <c r="L22" s="61"/>
      <c r="M22" s="58"/>
      <c r="N22" s="1"/>
      <c r="O22" s="37" t="s">
        <v>25</v>
      </c>
      <c r="P22" s="37">
        <f t="shared" si="1"/>
        <v>0</v>
      </c>
      <c r="Q22" s="28"/>
      <c r="S22" s="29" t="str">
        <f t="shared" si="8"/>
        <v>14:30 - 14:45</v>
      </c>
      <c r="T22" s="30">
        <f t="shared" si="9"/>
        <v>0</v>
      </c>
      <c r="U22" s="30">
        <f t="shared" si="10"/>
        <v>0</v>
      </c>
      <c r="V22" s="30"/>
      <c r="W22" s="30">
        <f t="shared" si="11"/>
        <v>0</v>
      </c>
      <c r="X22" s="30">
        <f t="shared" si="12"/>
        <v>0</v>
      </c>
      <c r="Z22" s="33" t="s">
        <v>57</v>
      </c>
      <c r="AA22" s="32"/>
      <c r="AB22" s="32"/>
      <c r="AC22" s="32"/>
      <c r="AD22" s="32"/>
    </row>
    <row r="23" spans="1:30" ht="13.5" customHeight="1">
      <c r="A23" s="33" t="s">
        <v>58</v>
      </c>
      <c r="B23" s="34"/>
      <c r="C23" s="32"/>
      <c r="D23" s="32"/>
      <c r="E23" s="34"/>
      <c r="F23" s="34"/>
      <c r="H23" s="57"/>
      <c r="I23" s="47" t="s">
        <v>26</v>
      </c>
      <c r="J23" s="48"/>
      <c r="K23" s="54"/>
      <c r="L23" s="61"/>
      <c r="M23" s="58"/>
      <c r="O23" s="37" t="s">
        <v>26</v>
      </c>
      <c r="P23" s="37">
        <f t="shared" si="1"/>
        <v>0</v>
      </c>
      <c r="Q23" s="28"/>
      <c r="S23" s="29" t="str">
        <f t="shared" si="8"/>
        <v>14:45 - 15:00</v>
      </c>
      <c r="T23" s="30">
        <f t="shared" si="9"/>
        <v>0</v>
      </c>
      <c r="U23" s="30">
        <f t="shared" si="10"/>
        <v>0</v>
      </c>
      <c r="V23" s="30"/>
      <c r="W23" s="30">
        <f t="shared" si="11"/>
        <v>0</v>
      </c>
      <c r="X23" s="30">
        <f t="shared" si="12"/>
        <v>0</v>
      </c>
      <c r="Z23" s="33" t="s">
        <v>58</v>
      </c>
      <c r="AA23" s="34"/>
      <c r="AB23" s="34"/>
      <c r="AC23" s="34"/>
      <c r="AD23" s="34"/>
    </row>
    <row r="24" spans="1:30" ht="13.5" customHeight="1">
      <c r="A24" s="33" t="s">
        <v>59</v>
      </c>
      <c r="B24" s="34"/>
      <c r="C24" s="32"/>
      <c r="D24" s="32"/>
      <c r="E24" s="34"/>
      <c r="F24" s="34"/>
      <c r="H24" s="57"/>
      <c r="I24" s="47" t="s">
        <v>27</v>
      </c>
      <c r="J24" s="49"/>
      <c r="K24" s="54"/>
      <c r="L24" s="61"/>
      <c r="M24" s="58"/>
      <c r="O24" s="37" t="s">
        <v>27</v>
      </c>
      <c r="P24" s="37">
        <f t="shared" si="1"/>
        <v>0</v>
      </c>
      <c r="Q24" s="28"/>
      <c r="S24" s="29" t="str">
        <f t="shared" si="8"/>
        <v>15:00 - 15:15</v>
      </c>
      <c r="T24" s="30">
        <f t="shared" si="9"/>
        <v>0</v>
      </c>
      <c r="U24" s="30">
        <f t="shared" si="10"/>
        <v>0</v>
      </c>
      <c r="V24" s="30"/>
      <c r="W24" s="30">
        <f t="shared" si="11"/>
        <v>0</v>
      </c>
      <c r="X24" s="30">
        <f t="shared" si="12"/>
        <v>0</v>
      </c>
      <c r="Z24" s="33" t="s">
        <v>59</v>
      </c>
      <c r="AA24" s="34"/>
      <c r="AB24" s="34"/>
      <c r="AC24" s="34"/>
      <c r="AD24" s="34"/>
    </row>
    <row r="25" spans="1:30" ht="13.5" customHeight="1" thickBot="1">
      <c r="A25" s="33" t="s">
        <v>60</v>
      </c>
      <c r="B25" s="32"/>
      <c r="C25" s="32"/>
      <c r="D25" s="32"/>
      <c r="E25" s="32"/>
      <c r="F25" s="32"/>
      <c r="H25" s="52" t="s">
        <v>28</v>
      </c>
      <c r="I25" s="53"/>
      <c r="J25" s="53"/>
      <c r="K25" s="55"/>
      <c r="L25" s="62"/>
      <c r="M25" s="59"/>
      <c r="O25" s="37" t="s">
        <v>66</v>
      </c>
      <c r="P25" s="37">
        <f t="shared" si="1"/>
        <v>0</v>
      </c>
      <c r="Q25" s="28"/>
      <c r="S25" s="29" t="str">
        <f t="shared" si="8"/>
        <v>15:15 - 15:30</v>
      </c>
      <c r="T25" s="30">
        <f t="shared" si="9"/>
        <v>0</v>
      </c>
      <c r="U25" s="30">
        <f t="shared" si="10"/>
        <v>0</v>
      </c>
      <c r="V25" s="30"/>
      <c r="W25" s="30">
        <f t="shared" si="11"/>
        <v>0</v>
      </c>
      <c r="X25" s="30">
        <f t="shared" si="12"/>
        <v>0</v>
      </c>
      <c r="Z25" s="33" t="s">
        <v>60</v>
      </c>
      <c r="AA25" s="32"/>
      <c r="AB25" s="32"/>
      <c r="AC25" s="32"/>
      <c r="AD25" s="32"/>
    </row>
    <row r="26" spans="1:30" ht="13.5" customHeight="1" thickBot="1">
      <c r="A26" s="33" t="s">
        <v>61</v>
      </c>
      <c r="B26" s="32"/>
      <c r="C26" s="32"/>
      <c r="D26" s="32"/>
      <c r="E26" s="32"/>
      <c r="F26" s="32"/>
      <c r="H26" s="42" t="s">
        <v>29</v>
      </c>
      <c r="I26" s="43"/>
      <c r="J26" s="43"/>
      <c r="K26" s="15" t="s">
        <v>37</v>
      </c>
      <c r="L26" s="19">
        <v>2</v>
      </c>
      <c r="M26" s="16">
        <f>P26</f>
        <v>0</v>
      </c>
      <c r="O26" s="38" t="s">
        <v>29</v>
      </c>
      <c r="P26" s="38">
        <f t="shared" si="1"/>
        <v>0</v>
      </c>
      <c r="Q26" s="27"/>
      <c r="S26" s="29" t="str">
        <f t="shared" si="8"/>
        <v>15:30 - 15:45</v>
      </c>
      <c r="T26" s="30">
        <f t="shared" si="9"/>
        <v>0</v>
      </c>
      <c r="U26" s="30">
        <f t="shared" si="10"/>
        <v>0</v>
      </c>
      <c r="V26" s="30"/>
      <c r="W26" s="30">
        <f t="shared" si="11"/>
        <v>0</v>
      </c>
      <c r="X26" s="30">
        <f t="shared" si="12"/>
        <v>0</v>
      </c>
      <c r="Z26" s="33" t="s">
        <v>61</v>
      </c>
      <c r="AA26" s="32"/>
      <c r="AB26" s="32"/>
      <c r="AC26" s="32"/>
      <c r="AD26" s="32"/>
    </row>
    <row r="27" spans="1:30" ht="13.5" customHeight="1" thickBot="1">
      <c r="A27" s="33" t="s">
        <v>62</v>
      </c>
      <c r="B27" s="32"/>
      <c r="C27" s="32"/>
      <c r="D27" s="32"/>
      <c r="E27" s="32"/>
      <c r="F27" s="32"/>
      <c r="K27" s="17">
        <f>SUM(K4:K25)</f>
        <v>23</v>
      </c>
      <c r="L27" s="18">
        <f>SUM(L4:L26)</f>
        <v>23.5</v>
      </c>
      <c r="M27" s="10">
        <f>SUM(M4:M26)</f>
        <v>0</v>
      </c>
      <c r="Q27" s="27"/>
      <c r="S27" s="29" t="str">
        <f t="shared" si="8"/>
        <v>15:45 - 16:00</v>
      </c>
      <c r="T27" s="30">
        <f t="shared" si="9"/>
        <v>0</v>
      </c>
      <c r="U27" s="30">
        <f t="shared" si="10"/>
        <v>0</v>
      </c>
      <c r="V27" s="30"/>
      <c r="W27" s="30">
        <f t="shared" si="11"/>
        <v>0</v>
      </c>
      <c r="X27" s="30">
        <f t="shared" si="12"/>
        <v>0</v>
      </c>
      <c r="Z27" s="33" t="s">
        <v>62</v>
      </c>
      <c r="AA27" s="32"/>
      <c r="AB27" s="32"/>
      <c r="AC27" s="32"/>
      <c r="AD27" s="32"/>
    </row>
    <row r="28" spans="1:30" ht="13.5" customHeight="1">
      <c r="A28" s="33" t="s">
        <v>63</v>
      </c>
      <c r="B28" s="32"/>
      <c r="C28" s="32"/>
      <c r="D28" s="32"/>
      <c r="E28" s="32"/>
      <c r="F28" s="32"/>
      <c r="S28" s="29" t="str">
        <f t="shared" si="8"/>
        <v>16:00 - 16:15</v>
      </c>
      <c r="T28" s="30">
        <f t="shared" si="9"/>
        <v>0</v>
      </c>
      <c r="U28" s="30">
        <f t="shared" si="10"/>
        <v>0</v>
      </c>
      <c r="V28" s="30"/>
      <c r="W28" s="30">
        <f t="shared" si="11"/>
        <v>0</v>
      </c>
      <c r="X28" s="30">
        <f t="shared" si="12"/>
        <v>0</v>
      </c>
      <c r="Z28" s="33" t="s">
        <v>63</v>
      </c>
      <c r="AA28" s="32"/>
      <c r="AB28" s="32"/>
      <c r="AC28" s="32"/>
      <c r="AD28" s="32"/>
    </row>
    <row r="29" spans="1:30" ht="13.5" customHeight="1">
      <c r="A29" s="33" t="s">
        <v>64</v>
      </c>
      <c r="B29" s="32"/>
      <c r="C29" s="32"/>
      <c r="D29" s="32"/>
      <c r="E29" s="32"/>
      <c r="F29" s="32"/>
      <c r="S29" s="29" t="str">
        <f t="shared" si="8"/>
        <v>16:15 - 16:30</v>
      </c>
      <c r="T29" s="30">
        <f t="shared" si="9"/>
        <v>0</v>
      </c>
      <c r="U29" s="30">
        <f t="shared" si="10"/>
        <v>0</v>
      </c>
      <c r="V29" s="30"/>
      <c r="W29" s="30">
        <f t="shared" si="11"/>
        <v>0</v>
      </c>
      <c r="X29" s="30">
        <f t="shared" si="12"/>
        <v>0</v>
      </c>
      <c r="Z29" s="33" t="s">
        <v>64</v>
      </c>
      <c r="AA29" s="32"/>
      <c r="AB29" s="32"/>
      <c r="AC29" s="32"/>
      <c r="AD29" s="32"/>
    </row>
    <row r="30" spans="1:6" ht="11.25">
      <c r="A30" s="40"/>
      <c r="B30" s="41"/>
      <c r="C30" s="41"/>
      <c r="D30" s="41"/>
      <c r="E30" s="41"/>
      <c r="F30" s="41"/>
    </row>
    <row r="32" spans="12:13" ht="11.25">
      <c r="L32">
        <f>K32*$J$30</f>
        <v>0</v>
      </c>
      <c r="M32">
        <f>K32-L32</f>
        <v>0</v>
      </c>
    </row>
    <row r="33" spans="12:13" ht="11.25">
      <c r="L33">
        <f>K33*$J$30</f>
        <v>0</v>
      </c>
      <c r="M33">
        <f>K33-L33</f>
        <v>0</v>
      </c>
    </row>
    <row r="34" ht="11.25">
      <c r="M34">
        <f>SUM(M30:M33)</f>
        <v>0</v>
      </c>
    </row>
  </sheetData>
  <sheetProtection/>
  <mergeCells count="37">
    <mergeCell ref="Z16:AD17"/>
    <mergeCell ref="I15:J15"/>
    <mergeCell ref="H13:H16"/>
    <mergeCell ref="H17:J17"/>
    <mergeCell ref="S16:X17"/>
    <mergeCell ref="I16:J16"/>
    <mergeCell ref="I14:J14"/>
    <mergeCell ref="I13:J13"/>
    <mergeCell ref="A16:F17"/>
    <mergeCell ref="M1:M3"/>
    <mergeCell ref="K2:K3"/>
    <mergeCell ref="L2:L3"/>
    <mergeCell ref="K1:L1"/>
    <mergeCell ref="K13:K16"/>
    <mergeCell ref="L13:L16"/>
    <mergeCell ref="M13:M16"/>
    <mergeCell ref="M4:M12"/>
    <mergeCell ref="H4:H12"/>
    <mergeCell ref="M18:M25"/>
    <mergeCell ref="L18:L25"/>
    <mergeCell ref="I4:J4"/>
    <mergeCell ref="I5:I9"/>
    <mergeCell ref="I10:I12"/>
    <mergeCell ref="I21:J21"/>
    <mergeCell ref="I22:J22"/>
    <mergeCell ref="I20:J20"/>
    <mergeCell ref="L4:L12"/>
    <mergeCell ref="H26:J26"/>
    <mergeCell ref="K4:K12"/>
    <mergeCell ref="I23:J23"/>
    <mergeCell ref="I24:J24"/>
    <mergeCell ref="H19:J19"/>
    <mergeCell ref="H25:J25"/>
    <mergeCell ref="K18:K25"/>
    <mergeCell ref="H22:H24"/>
    <mergeCell ref="H20:H21"/>
    <mergeCell ref="H18:J18"/>
  </mergeCells>
  <conditionalFormatting sqref="M26">
    <cfRule type="cellIs" priority="1" dxfId="18" operator="greaterThan" stopIfTrue="1">
      <formula>$L$26</formula>
    </cfRule>
  </conditionalFormatting>
  <conditionalFormatting sqref="M4:M12">
    <cfRule type="cellIs" priority="2" dxfId="5" operator="greaterThan" stopIfTrue="1">
      <formula>$L$4</formula>
    </cfRule>
    <cfRule type="cellIs" priority="3" dxfId="16" operator="lessThan" stopIfTrue="1">
      <formula>$L$4</formula>
    </cfRule>
    <cfRule type="cellIs" priority="4" dxfId="2" operator="equal" stopIfTrue="1">
      <formula>$L$4</formula>
    </cfRule>
  </conditionalFormatting>
  <conditionalFormatting sqref="M13:M16">
    <cfRule type="cellIs" priority="5" dxfId="5" operator="greaterThan" stopIfTrue="1">
      <formula>$L$13</formula>
    </cfRule>
    <cfRule type="cellIs" priority="6" dxfId="4" operator="lessThan" stopIfTrue="1">
      <formula>$L$13</formula>
    </cfRule>
    <cfRule type="cellIs" priority="7" dxfId="1" operator="equal" stopIfTrue="1">
      <formula>$L$13</formula>
    </cfRule>
  </conditionalFormatting>
  <conditionalFormatting sqref="M17">
    <cfRule type="cellIs" priority="8" dxfId="5" operator="greaterThan" stopIfTrue="1">
      <formula>$L$17</formula>
    </cfRule>
    <cfRule type="cellIs" priority="9" dxfId="4" operator="lessThan" stopIfTrue="1">
      <formula>$L$17</formula>
    </cfRule>
    <cfRule type="cellIs" priority="10" dxfId="6" operator="equal" stopIfTrue="1">
      <formula>$L$17</formula>
    </cfRule>
  </conditionalFormatting>
  <conditionalFormatting sqref="M18:M25">
    <cfRule type="cellIs" priority="11" dxfId="5" operator="greaterThan" stopIfTrue="1">
      <formula>$L$18</formula>
    </cfRule>
    <cfRule type="cellIs" priority="12" dxfId="4" operator="lessThan" stopIfTrue="1">
      <formula>$L$18</formula>
    </cfRule>
    <cfRule type="cellIs" priority="13" dxfId="6" operator="equal" stopIfTrue="1">
      <formula>$L$18</formula>
    </cfRule>
  </conditionalFormatting>
  <conditionalFormatting sqref="M27">
    <cfRule type="cellIs" priority="14" dxfId="5" operator="greaterThan" stopIfTrue="1">
      <formula>$L$27</formula>
    </cfRule>
    <cfRule type="cellIs" priority="15" dxfId="4" operator="lessThan" stopIfTrue="1">
      <formula>$L$27</formula>
    </cfRule>
    <cfRule type="cellIs" priority="16" dxfId="3" operator="equal" stopIfTrue="1">
      <formula>$L$27</formula>
    </cfRule>
  </conditionalFormatting>
  <conditionalFormatting sqref="AA4:AD15 AA18:AD29">
    <cfRule type="expression" priority="17" dxfId="2" stopIfTrue="1">
      <formula>COUNTIF($O$4:$O$12,AR4)</formula>
    </cfRule>
    <cfRule type="expression" priority="18" dxfId="1" stopIfTrue="1">
      <formula>COUNTIF($O$13:$O$16,AR4)</formula>
    </cfRule>
    <cfRule type="expression" priority="19" dxfId="0" stopIfTrue="1">
      <formula>COUNTIF($O$17:$O$25,AR4)</formula>
    </cfRule>
  </conditionalFormatting>
  <conditionalFormatting sqref="B4:F15 B18:F29">
    <cfRule type="expression" priority="17" dxfId="2" stopIfTrue="1">
      <formula>COUNTIF($O$4:$O$12,T4)</formula>
    </cfRule>
    <cfRule type="expression" priority="18" dxfId="1" stopIfTrue="1">
      <formula>COUNTIF($O$13:$O$16,T4)</formula>
    </cfRule>
    <cfRule type="expression" priority="19" dxfId="0" stopIfTrue="1">
      <formula>COUNTIF($O$17:$O$25,T4)</formula>
    </cfRule>
  </conditionalFormatting>
  <dataValidations count="2">
    <dataValidation type="list" allowBlank="1" showInputMessage="1" showErrorMessage="1" sqref="T4:X15 B4:F15 W18:X29 AA4:AD15 AA18:AD29 T18:U29 E18:F29 B18:C29">
      <formula1>$O$4:$O$26</formula1>
    </dataValidation>
    <dataValidation type="list" allowBlank="1" showDropDown="1" showInputMessage="1" showErrorMessage="1" sqref="V18:V29 D18:D29">
      <formula1>$O$4:$O$26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Vandeput</dc:creator>
  <cp:keywords/>
  <dc:description/>
  <cp:lastModifiedBy>circo</cp:lastModifiedBy>
  <cp:lastPrinted>2009-01-26T22:52:30Z</cp:lastPrinted>
  <dcterms:created xsi:type="dcterms:W3CDTF">2002-09-20T06:19:33Z</dcterms:created>
  <dcterms:modified xsi:type="dcterms:W3CDTF">2014-12-14T17:48:42Z</dcterms:modified>
  <cp:category/>
  <cp:version/>
  <cp:contentType/>
  <cp:contentStatus/>
</cp:coreProperties>
</file>